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>'Исполение бюджета (Расходы)'!$A$5:$F$94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<sst xmlns="http://schemas.openxmlformats.org/spreadsheetml/2006/main" count="163" uniqueCount="68">
  <si>
    <t>Наименование показателя</t>
  </si>
  <si>
    <t>Исполнено</t>
  </si>
  <si>
    <t>Прочие расходы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</si>
  <si>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</si>
  <si>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</si>
  <si>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</si>
  <si>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</si>
  <si>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</si>
  <si>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</si>
  <si>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</si>
  <si>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</si>
  <si>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</si>
  <si>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</si>
  <si>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</si>
  <si>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</si>
  <si>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</si>
  <si>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</si>
  <si>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</si>
  <si>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</si>
  <si>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650.0309.7000120030.244</t>
  </si>
  <si>
    <t>650.0412.4030021370.244</t>
  </si>
  <si>
    <t>650.1105.4050021140.244</t>
  </si>
  <si>
    <t>650.0412.7100120020.244</t>
  </si>
  <si>
    <t>650.0314.7000220630.244</t>
  </si>
  <si>
    <t>Транспортный налог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</si>
  <si>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</si>
  <si>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</si>
  <si>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</si>
  <si>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</si>
  <si>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</si>
  <si>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</si>
  <si>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</si>
  <si>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</si>
  <si>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</si>
  <si>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</si>
  <si>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</si>
  <si>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</si>
  <si>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650.0113.7000102040.122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</si>
  <si>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</si>
  <si>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</si>
  <si>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</si>
  <si>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</si>
  <si>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</si>
  <si>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</si>
  <si>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</si>
  <si>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</si>
  <si>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</si>
  <si>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</si>
  <si>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</si>
  <si>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</si>
  <si>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</si>
  <si>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650.0409.7001489050.540</t>
  </si>
  <si>
    <t>Перечисления другим бюджетам бюджетной системы РФ</t>
  </si>
  <si>
    <t>650.0410.7000102400.242</t>
  </si>
  <si>
    <t>650.0503.7000899990.244</t>
  </si>
  <si>
    <t>650.0503.7000899990.414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</si>
  <si>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</si>
  <si>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</si>
  <si>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</si>
  <si>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</si>
  <si>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</si>
  <si>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650.1105.4050021140.113</t>
  </si>
  <si>
    <t>650.1403.7001489020.540</t>
  </si>
  <si>
    <t>Прочие перечисления</t>
  </si>
  <si>
    <t>650.0502.7001599990.244</t>
  </si>
  <si>
    <t>650.0501.7000999990.244</t>
  </si>
  <si>
    <t>Процент исполнения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</si>
  <si>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на 01 апреля 2017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</si>
</sst>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00000"/>
    <numFmt numFmtId="181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SheetLayoutView="100" zoomScalePageLayoutView="0" workbookViewId="0" topLeftCell="A91">
      <selection activeCell="B5" sqref="B5"/>
    </sheetView>
  </sheetViews>
  <sheetFormatPr defaultColWidth="9.00390625" defaultRowHeight="12.75"/>
  <cols>
    <col min="1" max="1" width="29.00390625" style="1" customWidth="1"/>
    <col min="2" max="2" width="26.25390625" style="1" customWidth="1"/>
    <col min="3" max="3" width="6.00390625" style="1" customWidth="1"/>
    <col min="4" max="4" width="20.00390625" style="1" customWidth="1"/>
    <col min="5" max="5" width="15.75390625" style="1" customWidth="1"/>
    <col min="6" max="6" width="10.125" style="1" customWidth="1"/>
    <col min="7" max="16384" width="9.125" style="1" customWidth="1"/>
  </cols>
  <sheetData>
    <row r="1" spans="1:6" ht="57" customHeight="1">
      <c r="A1" s="26" t="s">
        <v>67</v>
      </c>
      <c r="B1" s="26"/>
      <c r="C1" s="26"/>
      <c r="D1" s="26"/>
      <c r="E1" s="26"/>
      <c r="F1" s="26"/>
    </row>
    <row r="2" spans="1:6" ht="11.25" customHeight="1">
      <c r="A2" s="23" t="s">
        <v>0</v>
      </c>
      <c r="B2" s="23" t="s">
        <v>3</v>
      </c>
      <c r="C2" s="24" t="s">
        <v>13</v>
      </c>
      <c r="D2" s="23" t="s">
        <v>14</v>
      </c>
      <c r="E2" s="23" t="s">
        <v>1</v>
      </c>
      <c r="F2" s="23"/>
    </row>
    <row r="3" spans="1:6" ht="67.5">
      <c r="A3" s="23"/>
      <c r="B3" s="23"/>
      <c r="C3" s="25"/>
      <c r="D3" s="23"/>
      <c r="E3" s="4" t="s">
        <v>15</v>
      </c>
      <c r="F3" s="4" t="s">
        <v>66</v>
      </c>
    </row>
    <row r="4" spans="1:6" ht="12" thickBot="1">
      <c r="A4" s="2">
        <v>1</v>
      </c>
      <c r="B4" s="3">
        <v>2</v>
      </c>
      <c r="C4" s="3">
        <v>3</v>
      </c>
      <c r="D4" s="3">
        <f>B4+1</f>
        <v>3</v>
      </c>
      <c r="E4" s="3">
        <v>5</v>
      </c>
      <c r="F4" s="3">
        <v>6</v>
      </c>
    </row>
    <row r="5" spans="1:6" s="5" customFormat="1" ht="15">
      <c r="A5" s="10" t="s">
        <v>4</v>
      </c>
      <c r="B5" s="17"/>
      <c r="C5" s="15"/>
      <c r="D5" s="7">
        <f>D8+D10+D22+D24+D31+D39+D45+D47+D50+D55+D66+D60+D69++D73+D84+D89+D92+D94+D20+D28+D53+D58+D87+D71</f>
        <v>19699515</v>
      </c>
      <c r="E5" s="7">
        <f>E8+E10+E22+E24+E31+E39+E45+E47+E50+E55+E66+E60+E69++E73+E84+E89+E92+E94+E20+E28+E53+E58+E87+E71</f>
        <v>3176855.47</v>
      </c>
      <c r="F5" s="7">
        <f>E5/D5*100</f>
        <v>16.126566923094302</v>
      </c>
    </row>
    <row r="6" spans="1:6" ht="15">
      <c r="A6" s="11" t="s">
        <v>7</v>
      </c>
      <c r="B6" s="9" t="s">
        <v>25</v>
      </c>
      <c r="C6" s="9">
        <v>211</v>
      </c>
      <c r="D6" s="6">
        <v>1515000</v>
      </c>
      <c r="E6" s="6">
        <v>343625.73</v>
      </c>
      <c r="F6" s="6">
        <f>E6/D6*100</f>
        <v>22.68156633663366</v>
      </c>
    </row>
    <row r="7" spans="1:6" ht="15">
      <c r="A7" s="12" t="s">
        <v>6</v>
      </c>
      <c r="B7" s="9" t="s">
        <v>26</v>
      </c>
      <c r="C7" s="9">
        <v>213</v>
      </c>
      <c r="D7" s="6">
        <v>353800</v>
      </c>
      <c r="E7" s="6">
        <v>95305.69</v>
      </c>
      <c r="F7" s="6">
        <f aca="true" t="shared" si="0" ref="F7:F70">E7/D7*100</f>
        <v>26.93773035613341</v>
      </c>
    </row>
    <row r="8" spans="1:6" ht="15">
      <c r="A8" s="13" t="s">
        <v>5</v>
      </c>
      <c r="B8" s="9"/>
      <c r="C8" s="16"/>
      <c r="D8" s="8">
        <f>SUM(D6:D7)</f>
        <v>1868800</v>
      </c>
      <c r="E8" s="8">
        <f>SUM(E6:E7)</f>
        <v>438931.42</v>
      </c>
      <c r="F8" s="6">
        <f t="shared" si="0"/>
        <v>23.48734053938356</v>
      </c>
    </row>
    <row r="9" spans="1:6" ht="30">
      <c r="A9" s="12" t="s">
        <v>12</v>
      </c>
      <c r="B9" s="9" t="s">
        <v>27</v>
      </c>
      <c r="C9" s="9">
        <v>340</v>
      </c>
      <c r="D9" s="6">
        <v>10000</v>
      </c>
      <c r="E9" s="6">
        <v>0</v>
      </c>
      <c r="F9" s="6">
        <f t="shared" si="0"/>
        <v>0</v>
      </c>
    </row>
    <row r="10" spans="1:6" ht="15">
      <c r="A10" s="13" t="s">
        <v>5</v>
      </c>
      <c r="B10" s="9"/>
      <c r="C10" s="16"/>
      <c r="D10" s="8">
        <f>SUM(D9)</f>
        <v>10000</v>
      </c>
      <c r="E10" s="8">
        <f>SUM(E9)</f>
        <v>0</v>
      </c>
      <c r="F10" s="6">
        <f t="shared" si="0"/>
        <v>0</v>
      </c>
    </row>
    <row r="11" spans="1:6" ht="15">
      <c r="A11" s="11" t="s">
        <v>7</v>
      </c>
      <c r="B11" s="9" t="s">
        <v>28</v>
      </c>
      <c r="C11" s="9">
        <v>211</v>
      </c>
      <c r="D11" s="6">
        <v>4864900</v>
      </c>
      <c r="E11" s="6">
        <v>1295365.86</v>
      </c>
      <c r="F11" s="6">
        <f t="shared" si="0"/>
        <v>26.626772595531257</v>
      </c>
    </row>
    <row r="12" spans="1:6" ht="30">
      <c r="A12" s="11" t="s">
        <v>18</v>
      </c>
      <c r="B12" s="9" t="s">
        <v>29</v>
      </c>
      <c r="C12" s="9">
        <v>212</v>
      </c>
      <c r="D12" s="6">
        <v>13200</v>
      </c>
      <c r="E12" s="6">
        <v>0</v>
      </c>
      <c r="F12" s="6">
        <f t="shared" si="0"/>
        <v>0</v>
      </c>
    </row>
    <row r="13" spans="1:6" ht="15">
      <c r="A13" s="12" t="s">
        <v>6</v>
      </c>
      <c r="B13" s="9" t="s">
        <v>30</v>
      </c>
      <c r="C13" s="9">
        <v>213</v>
      </c>
      <c r="D13" s="6">
        <v>1446600</v>
      </c>
      <c r="E13" s="6">
        <v>403195.42</v>
      </c>
      <c r="F13" s="6">
        <f t="shared" si="0"/>
        <v>27.87193557306788</v>
      </c>
    </row>
    <row r="14" spans="1:6" ht="15">
      <c r="A14" s="12" t="s">
        <v>8</v>
      </c>
      <c r="B14" s="9" t="s">
        <v>31</v>
      </c>
      <c r="C14" s="9">
        <v>221</v>
      </c>
      <c r="D14" s="6">
        <v>12000</v>
      </c>
      <c r="E14" s="6">
        <v>4638</v>
      </c>
      <c r="F14" s="6">
        <f t="shared" si="0"/>
        <v>38.65</v>
      </c>
    </row>
    <row r="15" spans="1:6" ht="30">
      <c r="A15" s="12" t="s">
        <v>10</v>
      </c>
      <c r="B15" s="9" t="s">
        <v>31</v>
      </c>
      <c r="C15" s="9">
        <v>225</v>
      </c>
      <c r="D15" s="6">
        <v>2900</v>
      </c>
      <c r="E15" s="6">
        <v>0</v>
      </c>
      <c r="F15" s="6">
        <f t="shared" si="0"/>
        <v>0</v>
      </c>
    </row>
    <row r="16" spans="1:6" ht="15">
      <c r="A16" s="12" t="s">
        <v>11</v>
      </c>
      <c r="B16" s="9" t="s">
        <v>31</v>
      </c>
      <c r="C16" s="9">
        <v>226</v>
      </c>
      <c r="D16" s="6">
        <v>98300</v>
      </c>
      <c r="E16" s="6">
        <v>13651</v>
      </c>
      <c r="F16" s="6">
        <f t="shared" si="0"/>
        <v>13.88708036622584</v>
      </c>
    </row>
    <row r="17" spans="1:6" ht="15">
      <c r="A17" s="12" t="s">
        <v>2</v>
      </c>
      <c r="B17" s="9" t="s">
        <v>31</v>
      </c>
      <c r="C17" s="9">
        <v>290</v>
      </c>
      <c r="D17" s="6">
        <v>36000</v>
      </c>
      <c r="E17" s="6">
        <v>0</v>
      </c>
      <c r="F17" s="6">
        <f t="shared" si="0"/>
        <v>0</v>
      </c>
    </row>
    <row r="18" spans="1:6" ht="15">
      <c r="A18" s="12" t="s">
        <v>2</v>
      </c>
      <c r="B18" s="9" t="s">
        <v>32</v>
      </c>
      <c r="C18" s="9">
        <v>290</v>
      </c>
      <c r="D18" s="21">
        <v>2500</v>
      </c>
      <c r="E18" s="6">
        <v>0</v>
      </c>
      <c r="F18" s="6">
        <f t="shared" si="0"/>
        <v>0</v>
      </c>
    </row>
    <row r="19" spans="1:6" ht="30">
      <c r="A19" s="12" t="s">
        <v>12</v>
      </c>
      <c r="B19" s="9" t="s">
        <v>31</v>
      </c>
      <c r="C19" s="9">
        <v>340</v>
      </c>
      <c r="D19" s="6">
        <v>50000</v>
      </c>
      <c r="E19" s="6">
        <v>5119.5</v>
      </c>
      <c r="F19" s="6">
        <f t="shared" si="0"/>
        <v>10.238999999999999</v>
      </c>
    </row>
    <row r="20" spans="1:6" s="5" customFormat="1" ht="15">
      <c r="A20" s="14" t="s">
        <v>5</v>
      </c>
      <c r="B20" s="20"/>
      <c r="C20" s="16"/>
      <c r="D20" s="8">
        <f>SUM(D11:D19)</f>
        <v>6526400</v>
      </c>
      <c r="E20" s="8">
        <f>SUM(E11:E19)</f>
        <v>1721969.78</v>
      </c>
      <c r="F20" s="6">
        <f t="shared" si="0"/>
        <v>26.384680375091936</v>
      </c>
    </row>
    <row r="21" spans="1:6" ht="15">
      <c r="A21" s="12" t="s">
        <v>2</v>
      </c>
      <c r="B21" s="9" t="s">
        <v>33</v>
      </c>
      <c r="C21" s="9">
        <v>251</v>
      </c>
      <c r="D21" s="6">
        <v>900</v>
      </c>
      <c r="E21" s="6">
        <v>0</v>
      </c>
      <c r="F21" s="6">
        <f t="shared" si="0"/>
        <v>0</v>
      </c>
    </row>
    <row r="22" spans="1:6" s="5" customFormat="1" ht="15">
      <c r="A22" s="14" t="s">
        <v>5</v>
      </c>
      <c r="B22" s="20"/>
      <c r="C22" s="16"/>
      <c r="D22" s="8">
        <f>SUM(D21)</f>
        <v>900</v>
      </c>
      <c r="E22" s="8">
        <f>SUM(E21)</f>
        <v>0</v>
      </c>
      <c r="F22" s="6">
        <f t="shared" si="0"/>
        <v>0</v>
      </c>
    </row>
    <row r="23" spans="1:6" ht="15">
      <c r="A23" s="12" t="s">
        <v>2</v>
      </c>
      <c r="B23" s="9" t="s">
        <v>34</v>
      </c>
      <c r="C23" s="9">
        <v>290</v>
      </c>
      <c r="D23" s="6">
        <v>100000</v>
      </c>
      <c r="E23" s="6">
        <v>0</v>
      </c>
      <c r="F23" s="6">
        <f t="shared" si="0"/>
        <v>0</v>
      </c>
    </row>
    <row r="24" spans="1:6" s="5" customFormat="1" ht="15">
      <c r="A24" s="13" t="s">
        <v>5</v>
      </c>
      <c r="B24" s="16"/>
      <c r="C24" s="16"/>
      <c r="D24" s="8">
        <f>SUM(D23)</f>
        <v>100000</v>
      </c>
      <c r="E24" s="8">
        <f>SUM(E23)</f>
        <v>0</v>
      </c>
      <c r="F24" s="6">
        <f t="shared" si="0"/>
        <v>0</v>
      </c>
    </row>
    <row r="25" spans="1:6" ht="15">
      <c r="A25" s="11" t="s">
        <v>7</v>
      </c>
      <c r="B25" s="9" t="s">
        <v>35</v>
      </c>
      <c r="C25" s="9">
        <v>211</v>
      </c>
      <c r="D25" s="6">
        <v>576100</v>
      </c>
      <c r="E25" s="6">
        <v>311970.92</v>
      </c>
      <c r="F25" s="6">
        <f t="shared" si="0"/>
        <v>54.15221662905745</v>
      </c>
    </row>
    <row r="26" spans="1:6" ht="15">
      <c r="A26" s="11" t="s">
        <v>7</v>
      </c>
      <c r="B26" s="9" t="s">
        <v>37</v>
      </c>
      <c r="C26" s="9">
        <v>211</v>
      </c>
      <c r="D26" s="6">
        <v>0</v>
      </c>
      <c r="E26" s="6">
        <v>0</v>
      </c>
      <c r="F26" s="6"/>
    </row>
    <row r="27" spans="1:6" ht="15">
      <c r="A27" s="12" t="s">
        <v>6</v>
      </c>
      <c r="B27" s="9" t="s">
        <v>36</v>
      </c>
      <c r="C27" s="9">
        <v>213</v>
      </c>
      <c r="D27" s="6">
        <v>160900</v>
      </c>
      <c r="E27" s="6">
        <v>94215.22</v>
      </c>
      <c r="F27" s="6">
        <f t="shared" si="0"/>
        <v>58.555139838408955</v>
      </c>
    </row>
    <row r="28" spans="1:6" s="5" customFormat="1" ht="15">
      <c r="A28" s="13" t="s">
        <v>5</v>
      </c>
      <c r="B28" s="16"/>
      <c r="C28" s="16"/>
      <c r="D28" s="8">
        <f>SUM(D25:D27)</f>
        <v>737000</v>
      </c>
      <c r="E28" s="8">
        <f>SUM(E25:E27)</f>
        <v>406186.14</v>
      </c>
      <c r="F28" s="6">
        <f t="shared" si="0"/>
        <v>55.11345183175034</v>
      </c>
    </row>
    <row r="29" spans="1:6" ht="15">
      <c r="A29" s="11" t="s">
        <v>11</v>
      </c>
      <c r="B29" s="9" t="s">
        <v>38</v>
      </c>
      <c r="C29" s="9">
        <v>226</v>
      </c>
      <c r="D29" s="6">
        <v>20900</v>
      </c>
      <c r="E29" s="6">
        <v>13500</v>
      </c>
      <c r="F29" s="6">
        <f t="shared" si="0"/>
        <v>64.5933014354067</v>
      </c>
    </row>
    <row r="30" spans="1:6" ht="15">
      <c r="A30" s="11" t="s">
        <v>11</v>
      </c>
      <c r="B30" s="9" t="s">
        <v>38</v>
      </c>
      <c r="C30" s="9">
        <v>226</v>
      </c>
      <c r="D30" s="6">
        <v>24000</v>
      </c>
      <c r="E30" s="6">
        <v>0</v>
      </c>
      <c r="F30" s="6">
        <f t="shared" si="0"/>
        <v>0</v>
      </c>
    </row>
    <row r="31" spans="1:6" s="5" customFormat="1" ht="15">
      <c r="A31" s="13" t="s">
        <v>5</v>
      </c>
      <c r="B31" s="16"/>
      <c r="C31" s="16"/>
      <c r="D31" s="8">
        <f>SUM(D29:D30)</f>
        <v>44900</v>
      </c>
      <c r="E31" s="8">
        <f>SUM(E29:E30)</f>
        <v>13500</v>
      </c>
      <c r="F31" s="6">
        <f t="shared" si="0"/>
        <v>30.066815144766146</v>
      </c>
    </row>
    <row r="32" spans="1:6" ht="30">
      <c r="A32" s="11" t="s">
        <v>18</v>
      </c>
      <c r="B32" s="9" t="s">
        <v>41</v>
      </c>
      <c r="C32" s="9">
        <v>212</v>
      </c>
      <c r="D32" s="6">
        <v>698500</v>
      </c>
      <c r="E32" s="6">
        <v>75966.57</v>
      </c>
      <c r="F32" s="6">
        <f t="shared" si="0"/>
        <v>10.875672154617037</v>
      </c>
    </row>
    <row r="33" spans="1:6" ht="15">
      <c r="A33" s="12" t="s">
        <v>9</v>
      </c>
      <c r="B33" s="9" t="s">
        <v>39</v>
      </c>
      <c r="C33" s="9">
        <v>223</v>
      </c>
      <c r="D33" s="6">
        <v>64400</v>
      </c>
      <c r="E33" s="6">
        <v>23835.29</v>
      </c>
      <c r="F33" s="6">
        <f t="shared" si="0"/>
        <v>37.0113198757764</v>
      </c>
    </row>
    <row r="34" spans="1:6" ht="30">
      <c r="A34" s="12" t="s">
        <v>10</v>
      </c>
      <c r="B34" s="9" t="s">
        <v>39</v>
      </c>
      <c r="C34" s="9">
        <v>225</v>
      </c>
      <c r="D34" s="6">
        <v>100500</v>
      </c>
      <c r="E34" s="6">
        <v>4544</v>
      </c>
      <c r="F34" s="6">
        <f t="shared" si="0"/>
        <v>4.521393034825871</v>
      </c>
    </row>
    <row r="35" spans="1:6" ht="15">
      <c r="A35" s="11" t="s">
        <v>11</v>
      </c>
      <c r="B35" s="9" t="s">
        <v>39</v>
      </c>
      <c r="C35" s="9">
        <v>226</v>
      </c>
      <c r="D35" s="6">
        <v>169000</v>
      </c>
      <c r="E35" s="6">
        <v>51414.72</v>
      </c>
      <c r="F35" s="6">
        <f t="shared" si="0"/>
        <v>30.42291124260355</v>
      </c>
    </row>
    <row r="36" spans="1:6" ht="15">
      <c r="A36" s="11" t="s">
        <v>11</v>
      </c>
      <c r="B36" s="9" t="s">
        <v>39</v>
      </c>
      <c r="C36" s="9">
        <v>226</v>
      </c>
      <c r="D36" s="6">
        <v>0</v>
      </c>
      <c r="E36" s="6">
        <v>0</v>
      </c>
      <c r="F36" s="6"/>
    </row>
    <row r="37" spans="1:6" ht="15">
      <c r="A37" s="12" t="s">
        <v>2</v>
      </c>
      <c r="B37" s="9" t="s">
        <v>40</v>
      </c>
      <c r="C37" s="9">
        <v>290</v>
      </c>
      <c r="D37" s="6">
        <v>15000</v>
      </c>
      <c r="E37" s="6">
        <v>0</v>
      </c>
      <c r="F37" s="6">
        <f t="shared" si="0"/>
        <v>0</v>
      </c>
    </row>
    <row r="38" spans="1:6" ht="15">
      <c r="A38" s="12" t="s">
        <v>2</v>
      </c>
      <c r="B38" s="9" t="s">
        <v>39</v>
      </c>
      <c r="C38" s="9">
        <v>290</v>
      </c>
      <c r="D38" s="6">
        <v>0</v>
      </c>
      <c r="E38" s="6">
        <v>0</v>
      </c>
      <c r="F38" s="6"/>
    </row>
    <row r="39" spans="1:6" s="5" customFormat="1" ht="15">
      <c r="A39" s="13" t="s">
        <v>5</v>
      </c>
      <c r="B39" s="16"/>
      <c r="C39" s="16"/>
      <c r="D39" s="8">
        <f>SUM(D32:D38)</f>
        <v>1047400</v>
      </c>
      <c r="E39" s="8">
        <f>SUM(E32:E38)</f>
        <v>155760.58000000002</v>
      </c>
      <c r="F39" s="6">
        <f t="shared" si="0"/>
        <v>14.871164789001337</v>
      </c>
    </row>
    <row r="40" spans="1:6" ht="30">
      <c r="A40" s="12" t="s">
        <v>10</v>
      </c>
      <c r="B40" s="9" t="s">
        <v>42</v>
      </c>
      <c r="C40" s="9">
        <v>225</v>
      </c>
      <c r="D40" s="6">
        <v>0</v>
      </c>
      <c r="E40" s="6">
        <v>0</v>
      </c>
      <c r="F40" s="6"/>
    </row>
    <row r="41" spans="1:6" ht="15">
      <c r="A41" s="11" t="s">
        <v>11</v>
      </c>
      <c r="B41" s="9" t="s">
        <v>42</v>
      </c>
      <c r="C41" s="9">
        <v>226</v>
      </c>
      <c r="D41" s="6">
        <v>27600</v>
      </c>
      <c r="E41" s="6">
        <v>8215</v>
      </c>
      <c r="F41" s="6">
        <f t="shared" si="0"/>
        <v>29.76449275362319</v>
      </c>
    </row>
    <row r="42" spans="1:6" ht="15">
      <c r="A42" s="12" t="s">
        <v>2</v>
      </c>
      <c r="B42" s="9" t="s">
        <v>43</v>
      </c>
      <c r="C42" s="9">
        <v>290</v>
      </c>
      <c r="D42" s="6">
        <v>156400</v>
      </c>
      <c r="E42" s="6">
        <v>0</v>
      </c>
      <c r="F42" s="6">
        <f t="shared" si="0"/>
        <v>0</v>
      </c>
    </row>
    <row r="43" spans="1:6" ht="15">
      <c r="A43" s="12" t="s">
        <v>24</v>
      </c>
      <c r="B43" s="9" t="s">
        <v>44</v>
      </c>
      <c r="C43" s="9">
        <v>290</v>
      </c>
      <c r="D43" s="6">
        <v>900</v>
      </c>
      <c r="E43" s="6">
        <v>0</v>
      </c>
      <c r="F43" s="6">
        <f t="shared" si="0"/>
        <v>0</v>
      </c>
    </row>
    <row r="44" spans="1:6" ht="30">
      <c r="A44" s="12" t="s">
        <v>12</v>
      </c>
      <c r="B44" s="9" t="s">
        <v>42</v>
      </c>
      <c r="C44" s="9">
        <v>340</v>
      </c>
      <c r="D44" s="6">
        <v>395000</v>
      </c>
      <c r="E44" s="6">
        <v>145852.78</v>
      </c>
      <c r="F44" s="6">
        <f t="shared" si="0"/>
        <v>36.92475443037975</v>
      </c>
    </row>
    <row r="45" spans="1:6" s="5" customFormat="1" ht="15">
      <c r="A45" s="13" t="s">
        <v>5</v>
      </c>
      <c r="B45" s="16"/>
      <c r="C45" s="16"/>
      <c r="D45" s="8">
        <f>SUM(D40:D44)</f>
        <v>579900</v>
      </c>
      <c r="E45" s="8">
        <f>SUM(E40:E44)</f>
        <v>154067.78</v>
      </c>
      <c r="F45" s="6">
        <f t="shared" si="0"/>
        <v>26.56799103293671</v>
      </c>
    </row>
    <row r="46" spans="1:6" ht="15">
      <c r="A46" s="12" t="s">
        <v>2</v>
      </c>
      <c r="B46" s="9" t="s">
        <v>45</v>
      </c>
      <c r="C46" s="9">
        <v>290</v>
      </c>
      <c r="D46" s="6">
        <v>0</v>
      </c>
      <c r="E46" s="6">
        <v>0</v>
      </c>
      <c r="F46" s="6"/>
    </row>
    <row r="47" spans="1:6" s="5" customFormat="1" ht="15">
      <c r="A47" s="13" t="s">
        <v>5</v>
      </c>
      <c r="B47" s="16"/>
      <c r="C47" s="16"/>
      <c r="D47" s="8">
        <f>D46</f>
        <v>0</v>
      </c>
      <c r="E47" s="8">
        <f>E46</f>
        <v>0</v>
      </c>
      <c r="F47" s="6"/>
    </row>
    <row r="48" spans="1:6" ht="15">
      <c r="A48" s="11" t="s">
        <v>7</v>
      </c>
      <c r="B48" s="9" t="s">
        <v>46</v>
      </c>
      <c r="C48" s="9">
        <v>211</v>
      </c>
      <c r="D48" s="6">
        <v>290000</v>
      </c>
      <c r="E48" s="6">
        <v>59455.5</v>
      </c>
      <c r="F48" s="6">
        <f t="shared" si="0"/>
        <v>20.501896551724137</v>
      </c>
    </row>
    <row r="49" spans="1:6" ht="15">
      <c r="A49" s="12" t="s">
        <v>6</v>
      </c>
      <c r="B49" s="9" t="s">
        <v>47</v>
      </c>
      <c r="C49" s="9">
        <v>213</v>
      </c>
      <c r="D49" s="6">
        <v>88200</v>
      </c>
      <c r="E49" s="6">
        <v>12398.78</v>
      </c>
      <c r="F49" s="6">
        <f t="shared" si="0"/>
        <v>14.057573696145125</v>
      </c>
    </row>
    <row r="50" spans="1:6" s="5" customFormat="1" ht="15">
      <c r="A50" s="13" t="s">
        <v>5</v>
      </c>
      <c r="B50" s="16"/>
      <c r="C50" s="16"/>
      <c r="D50" s="8">
        <f>SUM(D48:D49)</f>
        <v>378200</v>
      </c>
      <c r="E50" s="8">
        <f>SUM(E48:E49)</f>
        <v>71854.28</v>
      </c>
      <c r="F50" s="6">
        <f t="shared" si="0"/>
        <v>18.999016393442623</v>
      </c>
    </row>
    <row r="51" spans="1:6" ht="15">
      <c r="A51" s="11" t="s">
        <v>7</v>
      </c>
      <c r="B51" s="9" t="s">
        <v>48</v>
      </c>
      <c r="C51" s="9">
        <v>211</v>
      </c>
      <c r="D51" s="6">
        <v>36600</v>
      </c>
      <c r="E51" s="6">
        <v>0</v>
      </c>
      <c r="F51" s="6">
        <f t="shared" si="0"/>
        <v>0</v>
      </c>
    </row>
    <row r="52" spans="1:6" ht="15">
      <c r="A52" s="12" t="s">
        <v>6</v>
      </c>
      <c r="B52" s="9" t="s">
        <v>49</v>
      </c>
      <c r="C52" s="9">
        <v>213</v>
      </c>
      <c r="D52" s="6">
        <v>11025</v>
      </c>
      <c r="E52" s="6">
        <v>0</v>
      </c>
      <c r="F52" s="6">
        <f t="shared" si="0"/>
        <v>0</v>
      </c>
    </row>
    <row r="53" spans="1:6" s="5" customFormat="1" ht="15">
      <c r="A53" s="13" t="s">
        <v>5</v>
      </c>
      <c r="B53" s="16"/>
      <c r="C53" s="16"/>
      <c r="D53" s="8">
        <f>SUM(D51:D52)</f>
        <v>47625</v>
      </c>
      <c r="E53" s="8">
        <f>SUM(E51:E52)</f>
        <v>0</v>
      </c>
      <c r="F53" s="6">
        <f t="shared" si="0"/>
        <v>0</v>
      </c>
    </row>
    <row r="54" spans="1:6" ht="30">
      <c r="A54" s="12" t="s">
        <v>12</v>
      </c>
      <c r="B54" s="9" t="s">
        <v>19</v>
      </c>
      <c r="C54" s="9">
        <v>340</v>
      </c>
      <c r="D54" s="6">
        <v>17900</v>
      </c>
      <c r="E54" s="6">
        <v>0</v>
      </c>
      <c r="F54" s="6">
        <f t="shared" si="0"/>
        <v>0</v>
      </c>
    </row>
    <row r="55" spans="1:6" s="5" customFormat="1" ht="15">
      <c r="A55" s="13" t="s">
        <v>5</v>
      </c>
      <c r="B55" s="16"/>
      <c r="C55" s="16"/>
      <c r="D55" s="8">
        <f>SUM(D54)</f>
        <v>17900</v>
      </c>
      <c r="E55" s="8">
        <f>SUM(E54)</f>
        <v>0</v>
      </c>
      <c r="F55" s="6">
        <f t="shared" si="0"/>
        <v>0</v>
      </c>
    </row>
    <row r="56" spans="1:6" ht="15">
      <c r="A56" s="12" t="s">
        <v>11</v>
      </c>
      <c r="B56" s="9" t="s">
        <v>50</v>
      </c>
      <c r="C56" s="9">
        <v>226</v>
      </c>
      <c r="D56" s="6">
        <v>12000</v>
      </c>
      <c r="E56" s="6">
        <v>0</v>
      </c>
      <c r="F56" s="6">
        <f t="shared" si="0"/>
        <v>0</v>
      </c>
    </row>
    <row r="57" spans="1:6" ht="15">
      <c r="A57" s="12" t="s">
        <v>11</v>
      </c>
      <c r="B57" s="9" t="s">
        <v>23</v>
      </c>
      <c r="C57" s="9">
        <v>340</v>
      </c>
      <c r="D57" s="6">
        <v>37800</v>
      </c>
      <c r="E57" s="6">
        <v>0</v>
      </c>
      <c r="F57" s="6">
        <f t="shared" si="0"/>
        <v>0</v>
      </c>
    </row>
    <row r="58" spans="1:6" s="5" customFormat="1" ht="15">
      <c r="A58" s="13" t="s">
        <v>5</v>
      </c>
      <c r="B58" s="16"/>
      <c r="C58" s="16"/>
      <c r="D58" s="8">
        <f>SUM(D56:D57)</f>
        <v>49800</v>
      </c>
      <c r="E58" s="8">
        <f>SUM(E56:E57)</f>
        <v>0</v>
      </c>
      <c r="F58" s="6">
        <f t="shared" si="0"/>
        <v>0</v>
      </c>
    </row>
    <row r="59" spans="1:6" ht="45">
      <c r="A59" s="12" t="s">
        <v>52</v>
      </c>
      <c r="B59" s="9" t="s">
        <v>51</v>
      </c>
      <c r="C59" s="9">
        <v>251</v>
      </c>
      <c r="D59" s="6">
        <v>1285000</v>
      </c>
      <c r="E59" s="6">
        <v>0</v>
      </c>
      <c r="F59" s="6">
        <f t="shared" si="0"/>
        <v>0</v>
      </c>
    </row>
    <row r="60" spans="1:6" s="5" customFormat="1" ht="15">
      <c r="A60" s="13" t="s">
        <v>5</v>
      </c>
      <c r="B60" s="16"/>
      <c r="C60" s="16"/>
      <c r="D60" s="8">
        <f>SUM(D59)</f>
        <v>1285000</v>
      </c>
      <c r="E60" s="8">
        <f>SUM(E59)</f>
        <v>0</v>
      </c>
      <c r="F60" s="6">
        <f t="shared" si="0"/>
        <v>0</v>
      </c>
    </row>
    <row r="61" spans="1:6" ht="15">
      <c r="A61" s="12" t="s">
        <v>8</v>
      </c>
      <c r="B61" s="9" t="s">
        <v>53</v>
      </c>
      <c r="C61" s="9">
        <v>221</v>
      </c>
      <c r="D61" s="6">
        <v>126500</v>
      </c>
      <c r="E61" s="6">
        <v>34867.25</v>
      </c>
      <c r="F61" s="6">
        <f t="shared" si="0"/>
        <v>27.56304347826087</v>
      </c>
    </row>
    <row r="62" spans="1:6" ht="30">
      <c r="A62" s="12" t="s">
        <v>10</v>
      </c>
      <c r="B62" s="9" t="s">
        <v>53</v>
      </c>
      <c r="C62" s="9">
        <v>225</v>
      </c>
      <c r="D62" s="6">
        <v>44400</v>
      </c>
      <c r="E62" s="6">
        <v>0</v>
      </c>
      <c r="F62" s="6">
        <f t="shared" si="0"/>
        <v>0</v>
      </c>
    </row>
    <row r="63" spans="1:6" ht="15">
      <c r="A63" s="12" t="s">
        <v>11</v>
      </c>
      <c r="B63" s="9" t="s">
        <v>53</v>
      </c>
      <c r="C63" s="9">
        <v>226</v>
      </c>
      <c r="D63" s="6">
        <v>290290</v>
      </c>
      <c r="E63" s="6">
        <v>43053</v>
      </c>
      <c r="F63" s="6">
        <f t="shared" si="0"/>
        <v>14.83103103792759</v>
      </c>
    </row>
    <row r="64" spans="1:6" ht="30">
      <c r="A64" s="12" t="s">
        <v>16</v>
      </c>
      <c r="B64" s="9" t="s">
        <v>53</v>
      </c>
      <c r="C64" s="9">
        <v>310</v>
      </c>
      <c r="D64" s="6">
        <v>0</v>
      </c>
      <c r="E64" s="6">
        <v>0</v>
      </c>
      <c r="F64" s="6" t="e">
        <f t="shared" si="0"/>
        <v>#DIV/0!</v>
      </c>
    </row>
    <row r="65" spans="1:6" ht="30">
      <c r="A65" s="12" t="s">
        <v>12</v>
      </c>
      <c r="B65" s="9" t="s">
        <v>53</v>
      </c>
      <c r="C65" s="9">
        <v>340</v>
      </c>
      <c r="D65" s="6">
        <v>16000</v>
      </c>
      <c r="E65" s="6">
        <v>650</v>
      </c>
      <c r="F65" s="6">
        <f t="shared" si="0"/>
        <v>4.0625</v>
      </c>
    </row>
    <row r="66" spans="1:6" s="5" customFormat="1" ht="15">
      <c r="A66" s="13" t="s">
        <v>5</v>
      </c>
      <c r="B66" s="16"/>
      <c r="C66" s="16"/>
      <c r="D66" s="8">
        <f>SUM(D61:D65)</f>
        <v>477190</v>
      </c>
      <c r="E66" s="8">
        <f>SUM(E61:E65)</f>
        <v>78570.25</v>
      </c>
      <c r="F66" s="6">
        <f t="shared" si="0"/>
        <v>16.46519206186215</v>
      </c>
    </row>
    <row r="67" spans="1:6" ht="30" hidden="1">
      <c r="A67" s="12" t="s">
        <v>10</v>
      </c>
      <c r="B67" s="9" t="s">
        <v>20</v>
      </c>
      <c r="C67" s="9">
        <v>226</v>
      </c>
      <c r="D67" s="6">
        <v>0</v>
      </c>
      <c r="E67" s="6">
        <v>0</v>
      </c>
      <c r="F67" s="6" t="e">
        <f t="shared" si="0"/>
        <v>#DIV/0!</v>
      </c>
    </row>
    <row r="68" spans="1:6" ht="30" hidden="1">
      <c r="A68" s="12" t="s">
        <v>10</v>
      </c>
      <c r="B68" s="9" t="s">
        <v>22</v>
      </c>
      <c r="C68" s="9">
        <v>226</v>
      </c>
      <c r="D68" s="6">
        <v>0</v>
      </c>
      <c r="E68" s="6">
        <v>0</v>
      </c>
      <c r="F68" s="6" t="e">
        <f t="shared" si="0"/>
        <v>#DIV/0!</v>
      </c>
    </row>
    <row r="69" spans="1:6" s="5" customFormat="1" ht="15" hidden="1">
      <c r="A69" s="13" t="s">
        <v>5</v>
      </c>
      <c r="B69" s="16"/>
      <c r="C69" s="16"/>
      <c r="D69" s="8">
        <f>SUM(D67:D68)</f>
        <v>0</v>
      </c>
      <c r="E69" s="8">
        <f>SUM(E67:E68)</f>
        <v>0</v>
      </c>
      <c r="F69" s="6" t="e">
        <f t="shared" si="0"/>
        <v>#DIV/0!</v>
      </c>
    </row>
    <row r="70" spans="1:6" ht="30">
      <c r="A70" s="12" t="s">
        <v>16</v>
      </c>
      <c r="B70" s="18" t="s">
        <v>65</v>
      </c>
      <c r="C70" s="9">
        <v>225</v>
      </c>
      <c r="D70" s="6">
        <v>92800</v>
      </c>
      <c r="E70" s="6">
        <v>15465.24</v>
      </c>
      <c r="F70" s="6">
        <f t="shared" si="0"/>
        <v>16.665129310344827</v>
      </c>
    </row>
    <row r="71" spans="1:6" s="5" customFormat="1" ht="15">
      <c r="A71" s="13" t="s">
        <v>5</v>
      </c>
      <c r="B71" s="16"/>
      <c r="C71" s="16"/>
      <c r="D71" s="8">
        <f>SUM(D70)</f>
        <v>92800</v>
      </c>
      <c r="E71" s="8">
        <f>SUM(E70)</f>
        <v>15465.24</v>
      </c>
      <c r="F71" s="6">
        <f aca="true" t="shared" si="1" ref="F71:F94">E71/D71*100</f>
        <v>16.665129310344827</v>
      </c>
    </row>
    <row r="72" spans="1:6" ht="30">
      <c r="A72" s="12" t="s">
        <v>16</v>
      </c>
      <c r="B72" s="18" t="s">
        <v>64</v>
      </c>
      <c r="C72" s="9">
        <v>226</v>
      </c>
      <c r="D72" s="6">
        <v>500000</v>
      </c>
      <c r="E72" s="6">
        <v>0</v>
      </c>
      <c r="F72" s="6">
        <f t="shared" si="1"/>
        <v>0</v>
      </c>
    </row>
    <row r="73" spans="1:6" s="5" customFormat="1" ht="15">
      <c r="A73" s="13" t="s">
        <v>5</v>
      </c>
      <c r="B73" s="16"/>
      <c r="C73" s="16"/>
      <c r="D73" s="8">
        <f>SUM(D72)</f>
        <v>500000</v>
      </c>
      <c r="E73" s="8">
        <f>SUM(E72)</f>
        <v>0</v>
      </c>
      <c r="F73" s="6">
        <f t="shared" si="1"/>
        <v>0</v>
      </c>
    </row>
    <row r="74" spans="1:6" ht="15">
      <c r="A74" s="12" t="s">
        <v>9</v>
      </c>
      <c r="B74" s="18" t="s">
        <v>54</v>
      </c>
      <c r="C74" s="9">
        <v>223</v>
      </c>
      <c r="D74" s="6">
        <v>217252</v>
      </c>
      <c r="E74" s="6">
        <v>92400</v>
      </c>
      <c r="F74" s="6">
        <f t="shared" si="1"/>
        <v>42.53125402758087</v>
      </c>
    </row>
    <row r="75" spans="1:6" ht="30">
      <c r="A75" s="12" t="s">
        <v>10</v>
      </c>
      <c r="B75" s="18" t="s">
        <v>54</v>
      </c>
      <c r="C75" s="9">
        <v>225</v>
      </c>
      <c r="D75" s="6">
        <v>0</v>
      </c>
      <c r="E75" s="6">
        <v>0</v>
      </c>
      <c r="F75" s="6"/>
    </row>
    <row r="76" spans="1:6" ht="30">
      <c r="A76" s="12" t="s">
        <v>10</v>
      </c>
      <c r="B76" s="18" t="s">
        <v>54</v>
      </c>
      <c r="C76" s="9">
        <v>225</v>
      </c>
      <c r="D76" s="6">
        <v>65200</v>
      </c>
      <c r="E76" s="6">
        <v>0</v>
      </c>
      <c r="F76" s="6">
        <f t="shared" si="1"/>
        <v>0</v>
      </c>
    </row>
    <row r="77" spans="1:6" ht="15">
      <c r="A77" s="12" t="s">
        <v>11</v>
      </c>
      <c r="B77" s="18" t="s">
        <v>54</v>
      </c>
      <c r="C77" s="9">
        <v>225</v>
      </c>
      <c r="D77" s="6">
        <v>354800</v>
      </c>
      <c r="E77" s="6">
        <v>0</v>
      </c>
      <c r="F77" s="6">
        <f t="shared" si="1"/>
        <v>0</v>
      </c>
    </row>
    <row r="78" spans="1:6" ht="15">
      <c r="A78" s="12" t="s">
        <v>11</v>
      </c>
      <c r="B78" s="18" t="s">
        <v>54</v>
      </c>
      <c r="C78" s="9">
        <v>226</v>
      </c>
      <c r="D78" s="6">
        <v>0</v>
      </c>
      <c r="E78" s="6">
        <v>0</v>
      </c>
      <c r="F78" s="6"/>
    </row>
    <row r="79" spans="1:6" ht="15">
      <c r="A79" s="12" t="s">
        <v>11</v>
      </c>
      <c r="B79" s="18" t="s">
        <v>54</v>
      </c>
      <c r="C79" s="9">
        <v>226</v>
      </c>
      <c r="D79" s="19">
        <v>31248</v>
      </c>
      <c r="E79" s="6">
        <v>0</v>
      </c>
      <c r="F79" s="6">
        <f t="shared" si="1"/>
        <v>0</v>
      </c>
    </row>
    <row r="80" spans="1:6" ht="15">
      <c r="A80" s="12" t="s">
        <v>11</v>
      </c>
      <c r="B80" s="18" t="s">
        <v>54</v>
      </c>
      <c r="C80" s="9">
        <v>226</v>
      </c>
      <c r="D80" s="19">
        <v>170000</v>
      </c>
      <c r="E80" s="6">
        <v>0</v>
      </c>
      <c r="F80" s="6">
        <f t="shared" si="1"/>
        <v>0</v>
      </c>
    </row>
    <row r="81" spans="1:6" ht="15">
      <c r="A81" s="12" t="s">
        <v>11</v>
      </c>
      <c r="B81" s="18" t="s">
        <v>54</v>
      </c>
      <c r="C81" s="9">
        <v>226</v>
      </c>
      <c r="D81" s="19">
        <v>1200000</v>
      </c>
      <c r="E81" s="6">
        <v>0</v>
      </c>
      <c r="F81" s="6">
        <f t="shared" si="1"/>
        <v>0</v>
      </c>
    </row>
    <row r="82" spans="1:6" ht="30">
      <c r="A82" s="12" t="s">
        <v>16</v>
      </c>
      <c r="B82" s="18" t="s">
        <v>55</v>
      </c>
      <c r="C82" s="9">
        <v>310</v>
      </c>
      <c r="D82" s="19">
        <v>3527700</v>
      </c>
      <c r="E82" s="6">
        <v>0</v>
      </c>
      <c r="F82" s="6">
        <f t="shared" si="1"/>
        <v>0</v>
      </c>
    </row>
    <row r="83" spans="1:6" ht="30">
      <c r="A83" s="12" t="s">
        <v>12</v>
      </c>
      <c r="B83" s="18" t="s">
        <v>54</v>
      </c>
      <c r="C83" s="9">
        <v>340</v>
      </c>
      <c r="D83" s="19">
        <v>50000</v>
      </c>
      <c r="E83" s="6">
        <v>0</v>
      </c>
      <c r="F83" s="6">
        <f t="shared" si="1"/>
        <v>0</v>
      </c>
    </row>
    <row r="84" spans="1:6" ht="15">
      <c r="A84" s="14" t="s">
        <v>5</v>
      </c>
      <c r="B84" s="9"/>
      <c r="C84" s="16"/>
      <c r="D84" s="8">
        <f>SUM(D74:D83)</f>
        <v>5616200</v>
      </c>
      <c r="E84" s="8">
        <f>SUM(E74:E83)</f>
        <v>92400</v>
      </c>
      <c r="F84" s="6">
        <f t="shared" si="1"/>
        <v>1.6452405541113209</v>
      </c>
    </row>
    <row r="85" spans="1:6" ht="30">
      <c r="A85" s="12" t="s">
        <v>58</v>
      </c>
      <c r="B85" s="18" t="s">
        <v>56</v>
      </c>
      <c r="C85" s="9">
        <v>262</v>
      </c>
      <c r="D85" s="6">
        <v>86400</v>
      </c>
      <c r="E85" s="6">
        <v>0</v>
      </c>
      <c r="F85" s="6">
        <f t="shared" si="1"/>
        <v>0</v>
      </c>
    </row>
    <row r="86" spans="1:6" ht="60">
      <c r="A86" s="12" t="s">
        <v>59</v>
      </c>
      <c r="B86" s="18" t="s">
        <v>57</v>
      </c>
      <c r="C86" s="9">
        <v>263</v>
      </c>
      <c r="D86" s="6">
        <v>45000</v>
      </c>
      <c r="E86" s="6">
        <v>0</v>
      </c>
      <c r="F86" s="6">
        <f t="shared" si="1"/>
        <v>0</v>
      </c>
    </row>
    <row r="87" spans="1:6" s="5" customFormat="1" ht="15">
      <c r="A87" s="14" t="s">
        <v>5</v>
      </c>
      <c r="B87" s="16"/>
      <c r="C87" s="16"/>
      <c r="D87" s="8">
        <f>SUM(D85:D86)</f>
        <v>131400</v>
      </c>
      <c r="E87" s="8">
        <f>SUM(E85:E86)</f>
        <v>0</v>
      </c>
      <c r="F87" s="6">
        <f t="shared" si="1"/>
        <v>0</v>
      </c>
    </row>
    <row r="88" spans="1:6" ht="30">
      <c r="A88" s="12" t="s">
        <v>17</v>
      </c>
      <c r="B88" s="18" t="s">
        <v>60</v>
      </c>
      <c r="C88" s="9">
        <v>262</v>
      </c>
      <c r="D88" s="6">
        <v>8000</v>
      </c>
      <c r="E88" s="6">
        <v>0</v>
      </c>
      <c r="F88" s="6">
        <f t="shared" si="1"/>
        <v>0</v>
      </c>
    </row>
    <row r="89" spans="1:6" s="5" customFormat="1" ht="15">
      <c r="A89" s="14" t="s">
        <v>5</v>
      </c>
      <c r="B89" s="16"/>
      <c r="C89" s="16"/>
      <c r="D89" s="8">
        <f>SUM(D88:D88)</f>
        <v>8000</v>
      </c>
      <c r="E89" s="8">
        <f>SUM(E88:E88)</f>
        <v>0</v>
      </c>
      <c r="F89" s="6">
        <f t="shared" si="1"/>
        <v>0</v>
      </c>
    </row>
    <row r="90" spans="1:6" ht="15">
      <c r="A90" s="12" t="s">
        <v>2</v>
      </c>
      <c r="B90" s="9" t="s">
        <v>61</v>
      </c>
      <c r="C90" s="9">
        <v>290</v>
      </c>
      <c r="D90" s="6">
        <v>115400</v>
      </c>
      <c r="E90" s="6">
        <v>15400</v>
      </c>
      <c r="F90" s="6">
        <f t="shared" si="1"/>
        <v>13.344887348353554</v>
      </c>
    </row>
    <row r="91" spans="1:6" ht="15">
      <c r="A91" s="12" t="s">
        <v>2</v>
      </c>
      <c r="B91" s="9" t="s">
        <v>21</v>
      </c>
      <c r="C91" s="9">
        <v>290</v>
      </c>
      <c r="D91" s="6">
        <v>14600</v>
      </c>
      <c r="E91" s="6">
        <v>0</v>
      </c>
      <c r="F91" s="6">
        <f t="shared" si="1"/>
        <v>0</v>
      </c>
    </row>
    <row r="92" spans="1:6" s="5" customFormat="1" ht="15">
      <c r="A92" s="13" t="s">
        <v>5</v>
      </c>
      <c r="B92" s="16"/>
      <c r="C92" s="16"/>
      <c r="D92" s="8">
        <f>SUM(D90:D91)</f>
        <v>130000</v>
      </c>
      <c r="E92" s="8">
        <f>SUM(E90:E91)</f>
        <v>15400</v>
      </c>
      <c r="F92" s="6">
        <f t="shared" si="1"/>
        <v>11.846153846153847</v>
      </c>
    </row>
    <row r="93" spans="1:6" ht="15">
      <c r="A93" s="12" t="s">
        <v>63</v>
      </c>
      <c r="B93" s="9" t="s">
        <v>62</v>
      </c>
      <c r="C93" s="9">
        <v>251</v>
      </c>
      <c r="D93" s="6">
        <v>50100</v>
      </c>
      <c r="E93" s="6">
        <v>12750</v>
      </c>
      <c r="F93" s="6">
        <f t="shared" si="1"/>
        <v>25.449101796407188</v>
      </c>
    </row>
    <row r="94" spans="1:6" s="5" customFormat="1" ht="15">
      <c r="A94" s="22" t="s">
        <v>5</v>
      </c>
      <c r="B94" s="16"/>
      <c r="C94" s="16"/>
      <c r="D94" s="8">
        <f>SUM(D93:D93)</f>
        <v>50100</v>
      </c>
      <c r="E94" s="8">
        <f>SUM(E93:E93)</f>
        <v>12750</v>
      </c>
      <c r="F94" s="6">
        <f t="shared" si="1"/>
        <v>25.449101796407188</v>
      </c>
    </row>
  </sheetData>
  <sheetProtection/>
  <mergeCells count="6">
    <mergeCell ref="E2:F2"/>
    <mergeCell ref="A2:A3"/>
    <mergeCell ref="B2:B3"/>
    <mergeCell ref="D2:D3"/>
    <mergeCell ref="C2:C3"/>
    <mergeCell ref="A1:F1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2017-04-04T09:06:45Z</cp:lastPrinted>
  <dcterms:created xsi:type="dcterms:W3CDTF">2005-09-08T10:59:43Z</dcterms:created>
  <dcterms:modified xsi:type="dcterms:W3CDTF">2017-09-11T12:35:49Z</dcterms:modified>
  <cp:category/>
  <cp:version/>
  <cp:contentType/>
  <cp:contentStatus/>
</cp:coreProperties>
</file>